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8820" activeTab="0"/>
  </bookViews>
  <sheets>
    <sheet name="Bieu 1" sheetId="1" r:id="rId1"/>
  </sheets>
  <definedNames>
    <definedName name="_xlnm.Print_Titles" localSheetId="0">'Bieu 1'!$10:$11</definedName>
  </definedNames>
  <calcPr fullCalcOnLoad="1"/>
</workbook>
</file>

<file path=xl/sharedStrings.xml><?xml version="1.0" encoding="utf-8"?>
<sst xmlns="http://schemas.openxmlformats.org/spreadsheetml/2006/main" count="63" uniqueCount="60">
  <si>
    <t xml:space="preserve"> Chương:</t>
  </si>
  <si>
    <t xml:space="preserve">Số 
TT </t>
  </si>
  <si>
    <t>Nội dung</t>
  </si>
  <si>
    <t>Tổng số
được giao</t>
  </si>
  <si>
    <t>Tổng số đã
phân bổ</t>
  </si>
  <si>
    <t>A</t>
  </si>
  <si>
    <t>Tổng số thu, chi, nộp ngân sách phí, lệ phí</t>
  </si>
  <si>
    <t>I</t>
  </si>
  <si>
    <t>II</t>
  </si>
  <si>
    <t>Chi từ nguồn thu phí được để lại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</si>
  <si>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</si>
  <si>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</si>
  <si>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</si>
  <si>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</si>
  <si>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>B</t>
  </si>
  <si>
    <t>Dự toán chi ngân sách nhà nước</t>
  </si>
  <si>
    <t>Nguồn ngân sách trong nước</t>
  </si>
  <si>
    <t>1.1</t>
  </si>
  <si>
    <t>1.2</t>
  </si>
  <si>
    <t>2.1</t>
  </si>
  <si>
    <t>2.2</t>
  </si>
  <si>
    <t>Mẩu số 01</t>
  </si>
  <si>
    <t xml:space="preserve">  Đơn vị: Sở Nông Nghiệp và PTNT Quảng Bình </t>
  </si>
  <si>
    <t xml:space="preserve">Cơ quan VP Sở </t>
  </si>
  <si>
    <t>Chi cục chăn nuôi và thú y</t>
  </si>
  <si>
    <t>Chi cục TT và BVTV</t>
  </si>
  <si>
    <t>Chi cục PTNT</t>
  </si>
  <si>
    <t xml:space="preserve">Chi cục Thủy lợi </t>
  </si>
  <si>
    <t xml:space="preserve">Chi cục Kiểm lâm </t>
  </si>
  <si>
    <t xml:space="preserve">Chi cục Thủy sản </t>
  </si>
  <si>
    <t>Trung tâm KN-KN</t>
  </si>
  <si>
    <t>Trung tâm Nước sạch và VSMTNT</t>
  </si>
  <si>
    <t>BQL Khu DTTN Động châu -KNT</t>
  </si>
  <si>
    <t xml:space="preserve">Trung tâm Giống vật nuôi </t>
  </si>
  <si>
    <t>Trung tâm QHTKNLTS</t>
  </si>
  <si>
    <t xml:space="preserve">Trung tâm giống Thủy sản </t>
  </si>
  <si>
    <t>BQL cảng cá tỉnh QB</t>
  </si>
  <si>
    <t>BQL DA FMCR</t>
  </si>
  <si>
    <t>BQL DA VFBC</t>
  </si>
  <si>
    <t>Phí và lệ phí</t>
  </si>
  <si>
    <t xml:space="preserve">Thu khác, liên doanh liên kết, dịch vụ </t>
  </si>
  <si>
    <t xml:space="preserve"> Số thu phí, lệ phí, thu khác </t>
  </si>
  <si>
    <t xml:space="preserve"> Số thuế, phí, lệ phí nộp ngân sách nhà nước</t>
  </si>
  <si>
    <t>Thuế, phí và lệ phí</t>
  </si>
  <si>
    <t>Trong đó:</t>
  </si>
  <si>
    <t xml:space="preserve"> - Cân đối thu-chi nguồn NSNN, kinh phí chi TX</t>
  </si>
  <si>
    <t xml:space="preserve"> - 40% dự phòng cải cách tiền lương </t>
  </si>
  <si>
    <t xml:space="preserve">Chi sự nghiệp kinh tế </t>
  </si>
  <si>
    <t xml:space="preserve">DỰ TOÁN THU, CHI NGÂN SÁCH NHÀ NƯỚC </t>
  </si>
  <si>
    <t>BQL rừng phòng hộ Đồng hới và VB QB</t>
  </si>
  <si>
    <t>4=5+…+21</t>
  </si>
  <si>
    <t xml:space="preserve"> ĐƯỢC GIAO VÀ PHÂN BỔ CHO CÁC ĐƠN VỊ TRỰC THUỘC SỞ NĂM 2024</t>
  </si>
  <si>
    <t xml:space="preserve">Chi chương trình mục tiêu quốc gia </t>
  </si>
  <si>
    <t>3.1</t>
  </si>
  <si>
    <t>3.2</t>
  </si>
  <si>
    <t>3.3</t>
  </si>
  <si>
    <t>CTMTQG giảm nghèo bền vững</t>
  </si>
  <si>
    <t>CTMTQG phát triển KT-XH vùng đồng bào DTTS và MN</t>
  </si>
  <si>
    <t>CTMTQG xây dựng nông thôn mới</t>
  </si>
  <si>
    <t>(Kèm theo Quyết định số        /QĐ-SNN  ngày         /       /2024 của Sở Nông nghiệp và PTNT )</t>
  </si>
</sst>
</file>

<file path=xl/styles.xml><?xml version="1.0" encoding="utf-8"?>
<styleSheet xmlns="http://schemas.openxmlformats.org/spreadsheetml/2006/main">
  <numFmts count="1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0"/>
    </font>
    <font>
      <sz val="12"/>
      <color indexed="9"/>
      <name val="Times New Roman"/>
      <family val="0"/>
    </font>
    <font>
      <i/>
      <sz val="12"/>
      <color indexed="9"/>
      <name val="Times New Roman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4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3" fontId="9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 wrapText="1"/>
      <protection/>
    </xf>
    <xf numFmtId="3" fontId="48" fillId="33" borderId="10" xfId="0" applyNumberFormat="1" applyFont="1" applyFill="1" applyBorder="1" applyAlignment="1" applyProtection="1">
      <alignment horizontal="center"/>
      <protection/>
    </xf>
    <xf numFmtId="3" fontId="48" fillId="33" borderId="10" xfId="0" applyNumberFormat="1" applyFont="1" applyFill="1" applyBorder="1" applyAlignment="1" applyProtection="1">
      <alignment wrapText="1"/>
      <protection/>
    </xf>
    <xf numFmtId="3" fontId="49" fillId="33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48" fillId="33" borderId="10" xfId="0" applyNumberFormat="1" applyFont="1" applyFill="1" applyBorder="1" applyAlignment="1" applyProtection="1">
      <alignment horizontal="right" vertical="center"/>
      <protection/>
    </xf>
    <xf numFmtId="3" fontId="49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3" fontId="7" fillId="33" borderId="10" xfId="0" applyNumberFormat="1" applyFont="1" applyFill="1" applyBorder="1" applyAlignment="1" applyProtection="1">
      <alignment horizontal="center"/>
      <protection/>
    </xf>
    <xf numFmtId="3" fontId="7" fillId="33" borderId="10" xfId="0" applyNumberFormat="1" applyFont="1" applyFill="1" applyBorder="1" applyAlignment="1" applyProtection="1">
      <alignment wrapText="1"/>
      <protection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3" fontId="8" fillId="33" borderId="0" xfId="0" applyNumberFormat="1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3" fontId="49" fillId="33" borderId="10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3" fontId="49" fillId="33" borderId="10" xfId="0" applyNumberFormat="1" applyFont="1" applyFill="1" applyBorder="1" applyAlignment="1" applyProtection="1">
      <alignment vertical="center"/>
      <protection/>
    </xf>
    <xf numFmtId="3" fontId="49" fillId="33" borderId="10" xfId="0" applyNumberFormat="1" applyFont="1" applyFill="1" applyBorder="1" applyAlignment="1" applyProtection="1">
      <alignment/>
      <protection/>
    </xf>
    <xf numFmtId="3" fontId="48" fillId="33" borderId="10" xfId="0" applyNumberFormat="1" applyFont="1" applyFill="1" applyBorder="1" applyAlignment="1" applyProtection="1">
      <alignment horizontal="right" vertical="center" wrapText="1"/>
      <protection/>
    </xf>
    <xf numFmtId="0" fontId="51" fillId="33" borderId="1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3" fontId="8" fillId="33" borderId="10" xfId="0" applyNumberFormat="1" applyFont="1" applyFill="1" applyBorder="1" applyAlignment="1" applyProtection="1">
      <alignment wrapText="1"/>
      <protection/>
    </xf>
    <xf numFmtId="3" fontId="49" fillId="33" borderId="10" xfId="0" applyNumberFormat="1" applyFont="1" applyFill="1" applyBorder="1" applyAlignment="1" applyProtection="1">
      <alignment horizontal="right" vertical="center" wrapText="1"/>
      <protection/>
    </xf>
    <xf numFmtId="3" fontId="52" fillId="33" borderId="10" xfId="0" applyNumberFormat="1" applyFont="1" applyFill="1" applyBorder="1" applyAlignment="1" applyProtection="1">
      <alignment horizontal="center"/>
      <protection/>
    </xf>
    <xf numFmtId="3" fontId="49" fillId="33" borderId="10" xfId="0" applyNumberFormat="1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U35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4.375" style="1" customWidth="1"/>
    <col min="2" max="2" width="39.50390625" style="1" customWidth="1"/>
    <col min="3" max="4" width="8.75390625" style="1" customWidth="1"/>
    <col min="5" max="7" width="8.75390625" style="53" customWidth="1"/>
    <col min="8" max="9" width="8.75390625" style="57" customWidth="1"/>
    <col min="10" max="10" width="8.75390625" style="59" customWidth="1"/>
    <col min="11" max="18" width="8.75390625" style="57" customWidth="1"/>
    <col min="19" max="19" width="10.625" style="57" customWidth="1"/>
    <col min="20" max="20" width="10.375" style="57" customWidth="1"/>
    <col min="21" max="21" width="10.375" style="0" customWidth="1"/>
  </cols>
  <sheetData>
    <row r="1" spans="1:20" ht="15.75">
      <c r="A1" s="4"/>
      <c r="B1" s="4"/>
      <c r="C1" s="4"/>
      <c r="D1" s="4"/>
      <c r="E1" s="45"/>
      <c r="F1" s="45"/>
      <c r="G1" s="47"/>
      <c r="H1" s="47"/>
      <c r="T1" s="64" t="s">
        <v>21</v>
      </c>
    </row>
    <row r="2" spans="1:8" ht="15.75">
      <c r="A2" s="5"/>
      <c r="B2" s="5"/>
      <c r="C2" s="5"/>
      <c r="D2" s="5"/>
      <c r="E2" s="46"/>
      <c r="F2" s="46"/>
      <c r="G2" s="47"/>
      <c r="H2" s="47"/>
    </row>
    <row r="3" spans="1:8" ht="15.75">
      <c r="A3" s="21" t="s">
        <v>22</v>
      </c>
      <c r="B3" s="21"/>
      <c r="C3" s="3"/>
      <c r="D3" s="2"/>
      <c r="E3" s="76"/>
      <c r="F3" s="76"/>
      <c r="G3" s="45"/>
      <c r="H3" s="45"/>
    </row>
    <row r="4" spans="1:8" ht="15.75">
      <c r="A4" s="77" t="s">
        <v>0</v>
      </c>
      <c r="B4" s="77"/>
      <c r="C4" s="3"/>
      <c r="D4" s="2"/>
      <c r="E4" s="47"/>
      <c r="F4" s="54"/>
      <c r="G4" s="45"/>
      <c r="H4" s="45"/>
    </row>
    <row r="5" spans="1:21" ht="15.75">
      <c r="A5" s="79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5.75">
      <c r="A6" s="79" t="s">
        <v>51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5.75">
      <c r="A7" s="80" t="s">
        <v>59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8" ht="15.75">
      <c r="A8" s="78"/>
      <c r="B8" s="78"/>
      <c r="C8" s="78"/>
      <c r="D8" s="78"/>
      <c r="E8" s="78"/>
      <c r="F8" s="78"/>
      <c r="G8" s="47"/>
      <c r="H8" s="45"/>
    </row>
    <row r="9" spans="1:8" ht="15.75">
      <c r="A9" s="4"/>
      <c r="B9" s="2"/>
      <c r="C9" s="4"/>
      <c r="D9" s="4"/>
      <c r="E9" s="75"/>
      <c r="F9" s="75"/>
      <c r="G9" s="45"/>
      <c r="H9" s="45"/>
    </row>
    <row r="10" spans="1:21" s="6" customFormat="1" ht="15.75" customHeight="1">
      <c r="A10" s="70" t="s">
        <v>1</v>
      </c>
      <c r="B10" s="74" t="s">
        <v>2</v>
      </c>
      <c r="C10" s="70" t="s">
        <v>3</v>
      </c>
      <c r="D10" s="70" t="s">
        <v>4</v>
      </c>
      <c r="E10" s="69" t="s">
        <v>23</v>
      </c>
      <c r="F10" s="69" t="s">
        <v>24</v>
      </c>
      <c r="G10" s="69" t="s">
        <v>25</v>
      </c>
      <c r="H10" s="69" t="s">
        <v>26</v>
      </c>
      <c r="I10" s="69" t="s">
        <v>27</v>
      </c>
      <c r="J10" s="73" t="s">
        <v>28</v>
      </c>
      <c r="K10" s="69" t="s">
        <v>29</v>
      </c>
      <c r="L10" s="69" t="s">
        <v>30</v>
      </c>
      <c r="M10" s="69" t="s">
        <v>31</v>
      </c>
      <c r="N10" s="69" t="s">
        <v>32</v>
      </c>
      <c r="O10" s="69" t="s">
        <v>33</v>
      </c>
      <c r="P10" s="69" t="s">
        <v>34</v>
      </c>
      <c r="Q10" s="69" t="s">
        <v>35</v>
      </c>
      <c r="R10" s="69" t="s">
        <v>36</v>
      </c>
      <c r="S10" s="71" t="s">
        <v>49</v>
      </c>
      <c r="T10" s="69" t="s">
        <v>37</v>
      </c>
      <c r="U10" s="70" t="s">
        <v>38</v>
      </c>
    </row>
    <row r="11" spans="1:21" s="6" customFormat="1" ht="57" customHeight="1">
      <c r="A11" s="74"/>
      <c r="B11" s="74"/>
      <c r="C11" s="70"/>
      <c r="D11" s="70"/>
      <c r="E11" s="69"/>
      <c r="F11" s="69"/>
      <c r="G11" s="69"/>
      <c r="H11" s="69"/>
      <c r="I11" s="69"/>
      <c r="J11" s="73"/>
      <c r="K11" s="69"/>
      <c r="L11" s="69"/>
      <c r="M11" s="69"/>
      <c r="N11" s="69"/>
      <c r="O11" s="69"/>
      <c r="P11" s="69"/>
      <c r="Q11" s="69"/>
      <c r="R11" s="69"/>
      <c r="S11" s="72"/>
      <c r="T11" s="69"/>
      <c r="U11" s="70"/>
    </row>
    <row r="12" spans="1:21" s="31" customFormat="1" ht="24" customHeight="1">
      <c r="A12" s="8">
        <v>1</v>
      </c>
      <c r="B12" s="8">
        <v>2</v>
      </c>
      <c r="C12" s="30">
        <v>3</v>
      </c>
      <c r="D12" s="30" t="s">
        <v>50</v>
      </c>
      <c r="E12" s="48">
        <v>5</v>
      </c>
      <c r="F12" s="48">
        <v>6</v>
      </c>
      <c r="G12" s="55">
        <v>7</v>
      </c>
      <c r="H12" s="55">
        <v>8</v>
      </c>
      <c r="I12" s="55">
        <v>9</v>
      </c>
      <c r="J12" s="60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55">
        <v>16</v>
      </c>
      <c r="Q12" s="55">
        <v>17</v>
      </c>
      <c r="R12" s="55">
        <v>18</v>
      </c>
      <c r="S12" s="55">
        <v>19</v>
      </c>
      <c r="T12" s="55">
        <v>20</v>
      </c>
      <c r="U12" s="23">
        <v>21</v>
      </c>
    </row>
    <row r="13" spans="1:21" s="10" customFormat="1" ht="24" customHeight="1">
      <c r="A13" s="11" t="s">
        <v>5</v>
      </c>
      <c r="B13" s="12" t="s">
        <v>6</v>
      </c>
      <c r="C13" s="12"/>
      <c r="D13" s="13"/>
      <c r="E13" s="49"/>
      <c r="F13" s="49"/>
      <c r="G13" s="56"/>
      <c r="H13" s="56"/>
      <c r="I13" s="56"/>
      <c r="J13" s="61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9"/>
    </row>
    <row r="14" spans="1:21" s="10" customFormat="1" ht="24" customHeight="1">
      <c r="A14" s="11" t="s">
        <v>7</v>
      </c>
      <c r="B14" s="12" t="s">
        <v>41</v>
      </c>
      <c r="C14" s="24">
        <f>C15+C16</f>
        <v>1021</v>
      </c>
      <c r="D14" s="24">
        <f aca="true" t="shared" si="0" ref="D14:U14">D15+D16</f>
        <v>1021</v>
      </c>
      <c r="E14" s="50">
        <f t="shared" si="0"/>
        <v>400</v>
      </c>
      <c r="F14" s="50">
        <f t="shared" si="0"/>
        <v>525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62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96</v>
      </c>
      <c r="N14" s="50">
        <f t="shared" si="0"/>
        <v>0</v>
      </c>
      <c r="O14" s="50">
        <f t="shared" si="0"/>
        <v>0</v>
      </c>
      <c r="P14" s="50">
        <f t="shared" si="0"/>
        <v>0</v>
      </c>
      <c r="Q14" s="50">
        <f t="shared" si="0"/>
        <v>0</v>
      </c>
      <c r="R14" s="50">
        <f t="shared" si="0"/>
        <v>0</v>
      </c>
      <c r="S14" s="50"/>
      <c r="T14" s="50">
        <f t="shared" si="0"/>
        <v>0</v>
      </c>
      <c r="U14" s="24">
        <f t="shared" si="0"/>
        <v>0</v>
      </c>
    </row>
    <row r="15" spans="1:21" s="10" customFormat="1" ht="24" customHeight="1">
      <c r="A15" s="7">
        <v>1</v>
      </c>
      <c r="B15" s="14" t="s">
        <v>39</v>
      </c>
      <c r="C15" s="22">
        <f>D15</f>
        <v>1021</v>
      </c>
      <c r="D15" s="25">
        <f>SUM(E15:U15)</f>
        <v>1021</v>
      </c>
      <c r="E15" s="51">
        <v>400</v>
      </c>
      <c r="F15" s="51">
        <v>525</v>
      </c>
      <c r="G15" s="51"/>
      <c r="H15" s="51"/>
      <c r="I15" s="51"/>
      <c r="J15" s="43"/>
      <c r="K15" s="51"/>
      <c r="L15" s="51"/>
      <c r="M15" s="51">
        <v>96</v>
      </c>
      <c r="N15" s="51"/>
      <c r="O15" s="51"/>
      <c r="P15" s="51"/>
      <c r="Q15" s="51"/>
      <c r="R15" s="51"/>
      <c r="S15" s="51"/>
      <c r="T15" s="51"/>
      <c r="U15" s="25"/>
    </row>
    <row r="16" spans="1:21" s="10" customFormat="1" ht="24" customHeight="1">
      <c r="A16" s="7">
        <v>2</v>
      </c>
      <c r="B16" s="14" t="s">
        <v>40</v>
      </c>
      <c r="C16" s="22">
        <f>D16</f>
        <v>0</v>
      </c>
      <c r="D16" s="25">
        <f>SUM(E16:U16)</f>
        <v>0</v>
      </c>
      <c r="E16" s="51"/>
      <c r="F16" s="51"/>
      <c r="G16" s="51"/>
      <c r="H16" s="51"/>
      <c r="I16" s="51"/>
      <c r="J16" s="4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25"/>
    </row>
    <row r="17" spans="1:21" s="15" customFormat="1" ht="24" customHeight="1">
      <c r="A17" s="11" t="s">
        <v>8</v>
      </c>
      <c r="B17" s="12" t="s">
        <v>9</v>
      </c>
      <c r="C17" s="24">
        <f>D17</f>
        <v>817</v>
      </c>
      <c r="D17" s="24">
        <f>D14-D21</f>
        <v>817</v>
      </c>
      <c r="E17" s="50">
        <f>E14-E21</f>
        <v>335</v>
      </c>
      <c r="F17" s="50">
        <f>F14-F21</f>
        <v>472</v>
      </c>
      <c r="G17" s="50">
        <f aca="true" t="shared" si="1" ref="G17:R17">G14-G21</f>
        <v>0</v>
      </c>
      <c r="H17" s="50">
        <f t="shared" si="1"/>
        <v>0</v>
      </c>
      <c r="I17" s="50">
        <f t="shared" si="1"/>
        <v>0</v>
      </c>
      <c r="J17" s="62">
        <f t="shared" si="1"/>
        <v>0</v>
      </c>
      <c r="K17" s="50">
        <f t="shared" si="1"/>
        <v>0</v>
      </c>
      <c r="L17" s="50">
        <f t="shared" si="1"/>
        <v>0</v>
      </c>
      <c r="M17" s="50">
        <f t="shared" si="1"/>
        <v>10</v>
      </c>
      <c r="N17" s="50">
        <f t="shared" si="1"/>
        <v>0</v>
      </c>
      <c r="O17" s="50">
        <f t="shared" si="1"/>
        <v>0</v>
      </c>
      <c r="P17" s="50">
        <f t="shared" si="1"/>
        <v>0</v>
      </c>
      <c r="Q17" s="50">
        <f t="shared" si="1"/>
        <v>0</v>
      </c>
      <c r="R17" s="50">
        <f t="shared" si="1"/>
        <v>0</v>
      </c>
      <c r="S17" s="50"/>
      <c r="T17" s="39"/>
      <c r="U17" s="26"/>
    </row>
    <row r="18" spans="1:21" s="10" customFormat="1" ht="24" customHeight="1">
      <c r="A18" s="16"/>
      <c r="B18" s="14" t="s">
        <v>44</v>
      </c>
      <c r="C18" s="27"/>
      <c r="D18" s="25">
        <f>SUM(E18:U18)</f>
        <v>0</v>
      </c>
      <c r="E18" s="51"/>
      <c r="F18" s="51"/>
      <c r="G18" s="51"/>
      <c r="H18" s="51"/>
      <c r="I18" s="51"/>
      <c r="J18" s="4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25"/>
    </row>
    <row r="19" spans="1:21" s="10" customFormat="1" ht="24" customHeight="1">
      <c r="A19" s="7"/>
      <c r="B19" s="17" t="s">
        <v>45</v>
      </c>
      <c r="C19" s="25">
        <f>D19</f>
        <v>212</v>
      </c>
      <c r="D19" s="25">
        <f>SUM(E19:U19)</f>
        <v>212</v>
      </c>
      <c r="E19" s="51">
        <v>80</v>
      </c>
      <c r="F19" s="51">
        <v>132</v>
      </c>
      <c r="G19" s="51"/>
      <c r="H19" s="51"/>
      <c r="I19" s="51"/>
      <c r="J19" s="4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25"/>
    </row>
    <row r="20" spans="1:21" s="10" customFormat="1" ht="24" customHeight="1">
      <c r="A20" s="7"/>
      <c r="B20" s="17" t="s">
        <v>46</v>
      </c>
      <c r="C20" s="25">
        <f>D20</f>
        <v>143</v>
      </c>
      <c r="D20" s="25">
        <f>SUM(E20:U20)</f>
        <v>143</v>
      </c>
      <c r="E20" s="51">
        <v>53</v>
      </c>
      <c r="F20" s="51">
        <v>90</v>
      </c>
      <c r="G20" s="51"/>
      <c r="H20" s="51"/>
      <c r="I20" s="51"/>
      <c r="J20" s="4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25"/>
    </row>
    <row r="21" spans="1:21" s="10" customFormat="1" ht="24" customHeight="1">
      <c r="A21" s="11" t="s">
        <v>13</v>
      </c>
      <c r="B21" s="12" t="s">
        <v>42</v>
      </c>
      <c r="C21" s="24">
        <f>C22</f>
        <v>204</v>
      </c>
      <c r="D21" s="24">
        <f>D22</f>
        <v>204</v>
      </c>
      <c r="E21" s="50">
        <f aca="true" t="shared" si="2" ref="E21:U21">E22</f>
        <v>65</v>
      </c>
      <c r="F21" s="50">
        <f t="shared" si="2"/>
        <v>53</v>
      </c>
      <c r="G21" s="50">
        <f t="shared" si="2"/>
        <v>0</v>
      </c>
      <c r="H21" s="50">
        <f t="shared" si="2"/>
        <v>0</v>
      </c>
      <c r="I21" s="50">
        <f t="shared" si="2"/>
        <v>0</v>
      </c>
      <c r="J21" s="62">
        <f t="shared" si="2"/>
        <v>0</v>
      </c>
      <c r="K21" s="50">
        <f t="shared" si="2"/>
        <v>0</v>
      </c>
      <c r="L21" s="50">
        <f t="shared" si="2"/>
        <v>0</v>
      </c>
      <c r="M21" s="50">
        <f t="shared" si="2"/>
        <v>86</v>
      </c>
      <c r="N21" s="50">
        <f t="shared" si="2"/>
        <v>0</v>
      </c>
      <c r="O21" s="50">
        <f t="shared" si="2"/>
        <v>0</v>
      </c>
      <c r="P21" s="50">
        <f t="shared" si="2"/>
        <v>0</v>
      </c>
      <c r="Q21" s="50">
        <f t="shared" si="2"/>
        <v>0</v>
      </c>
      <c r="R21" s="50">
        <f t="shared" si="2"/>
        <v>0</v>
      </c>
      <c r="S21" s="50"/>
      <c r="T21" s="50">
        <f t="shared" si="2"/>
        <v>0</v>
      </c>
      <c r="U21" s="24">
        <f t="shared" si="2"/>
        <v>0</v>
      </c>
    </row>
    <row r="22" spans="1:21" s="10" customFormat="1" ht="24" customHeight="1">
      <c r="A22" s="16">
        <v>1</v>
      </c>
      <c r="B22" s="14" t="s">
        <v>43</v>
      </c>
      <c r="C22" s="22">
        <f>D22</f>
        <v>204</v>
      </c>
      <c r="D22" s="25">
        <f aca="true" t="shared" si="3" ref="D22:D34">SUM(E22:U22)</f>
        <v>204</v>
      </c>
      <c r="E22" s="51">
        <v>65</v>
      </c>
      <c r="F22" s="51">
        <v>53</v>
      </c>
      <c r="G22" s="51"/>
      <c r="H22" s="51"/>
      <c r="I22" s="51"/>
      <c r="J22" s="43"/>
      <c r="K22" s="51"/>
      <c r="L22" s="51"/>
      <c r="M22" s="51">
        <v>86</v>
      </c>
      <c r="N22" s="51"/>
      <c r="O22" s="51"/>
      <c r="P22" s="51"/>
      <c r="Q22" s="51"/>
      <c r="R22" s="51"/>
      <c r="S22" s="51"/>
      <c r="T22" s="51"/>
      <c r="U22" s="25"/>
    </row>
    <row r="23" spans="1:21" s="10" customFormat="1" ht="24" customHeight="1">
      <c r="A23" s="11" t="s">
        <v>14</v>
      </c>
      <c r="B23" s="12" t="s">
        <v>15</v>
      </c>
      <c r="C23" s="26">
        <f>C24</f>
        <v>126158</v>
      </c>
      <c r="D23" s="26">
        <f>SUM(E23:U23)</f>
        <v>126158</v>
      </c>
      <c r="E23" s="39">
        <f>E24</f>
        <v>16155</v>
      </c>
      <c r="F23" s="39">
        <f aca="true" t="shared" si="4" ref="F23:U23">F24</f>
        <v>4328</v>
      </c>
      <c r="G23" s="39">
        <f t="shared" si="4"/>
        <v>2241</v>
      </c>
      <c r="H23" s="39">
        <f t="shared" si="4"/>
        <v>7505</v>
      </c>
      <c r="I23" s="39">
        <f t="shared" si="4"/>
        <v>5604</v>
      </c>
      <c r="J23" s="28">
        <f t="shared" si="4"/>
        <v>55905</v>
      </c>
      <c r="K23" s="39">
        <f t="shared" si="4"/>
        <v>5865</v>
      </c>
      <c r="L23" s="39">
        <f t="shared" si="4"/>
        <v>2977</v>
      </c>
      <c r="M23" s="39">
        <f t="shared" si="4"/>
        <v>4820</v>
      </c>
      <c r="N23" s="39">
        <f t="shared" si="4"/>
        <v>7342</v>
      </c>
      <c r="O23" s="39">
        <f t="shared" si="4"/>
        <v>691</v>
      </c>
      <c r="P23" s="39">
        <f t="shared" si="4"/>
        <v>826</v>
      </c>
      <c r="Q23" s="39">
        <f t="shared" si="4"/>
        <v>651</v>
      </c>
      <c r="R23" s="39">
        <f t="shared" si="4"/>
        <v>2787</v>
      </c>
      <c r="S23" s="39">
        <f t="shared" si="4"/>
        <v>2446</v>
      </c>
      <c r="T23" s="39">
        <f t="shared" si="4"/>
        <v>5203</v>
      </c>
      <c r="U23" s="26">
        <f t="shared" si="4"/>
        <v>812</v>
      </c>
    </row>
    <row r="24" spans="1:21" s="40" customFormat="1" ht="24" customHeight="1">
      <c r="A24" s="37" t="s">
        <v>7</v>
      </c>
      <c r="B24" s="38" t="s">
        <v>16</v>
      </c>
      <c r="C24" s="39">
        <f>C25+C28+C31</f>
        <v>126158</v>
      </c>
      <c r="D24" s="39">
        <f>D25+D28+D31</f>
        <v>126158</v>
      </c>
      <c r="E24" s="39">
        <f>E25+E28+E31</f>
        <v>16155</v>
      </c>
      <c r="F24" s="39">
        <f aca="true" t="shared" si="5" ref="F24:U24">F25+F28+F31</f>
        <v>4328</v>
      </c>
      <c r="G24" s="39">
        <f t="shared" si="5"/>
        <v>2241</v>
      </c>
      <c r="H24" s="39">
        <f t="shared" si="5"/>
        <v>7505</v>
      </c>
      <c r="I24" s="39">
        <f t="shared" si="5"/>
        <v>5604</v>
      </c>
      <c r="J24" s="28">
        <f t="shared" si="5"/>
        <v>55905</v>
      </c>
      <c r="K24" s="39">
        <f t="shared" si="5"/>
        <v>5865</v>
      </c>
      <c r="L24" s="39">
        <f t="shared" si="5"/>
        <v>2977</v>
      </c>
      <c r="M24" s="39">
        <f t="shared" si="5"/>
        <v>4820</v>
      </c>
      <c r="N24" s="39">
        <f t="shared" si="5"/>
        <v>7342</v>
      </c>
      <c r="O24" s="39">
        <f t="shared" si="5"/>
        <v>691</v>
      </c>
      <c r="P24" s="39">
        <f t="shared" si="5"/>
        <v>826</v>
      </c>
      <c r="Q24" s="39">
        <f t="shared" si="5"/>
        <v>651</v>
      </c>
      <c r="R24" s="39">
        <f t="shared" si="5"/>
        <v>2787</v>
      </c>
      <c r="S24" s="39">
        <f t="shared" si="5"/>
        <v>2446</v>
      </c>
      <c r="T24" s="39">
        <f t="shared" si="5"/>
        <v>5203</v>
      </c>
      <c r="U24" s="39">
        <f t="shared" si="5"/>
        <v>812</v>
      </c>
    </row>
    <row r="25" spans="1:21" s="20" customFormat="1" ht="24" customHeight="1">
      <c r="A25" s="18">
        <v>1</v>
      </c>
      <c r="B25" s="19" t="s">
        <v>10</v>
      </c>
      <c r="C25" s="28">
        <f>C26+C27</f>
        <v>81330</v>
      </c>
      <c r="D25" s="28">
        <f>D26+D27</f>
        <v>81330</v>
      </c>
      <c r="E25" s="28">
        <f>E26+E27</f>
        <v>8000</v>
      </c>
      <c r="F25" s="28">
        <f aca="true" t="shared" si="6" ref="F25:U25">F26+F27</f>
        <v>4328</v>
      </c>
      <c r="G25" s="28">
        <f t="shared" si="6"/>
        <v>2241</v>
      </c>
      <c r="H25" s="28">
        <f t="shared" si="6"/>
        <v>2387</v>
      </c>
      <c r="I25" s="28">
        <f t="shared" si="6"/>
        <v>2604</v>
      </c>
      <c r="J25" s="28">
        <f t="shared" si="6"/>
        <v>55905</v>
      </c>
      <c r="K25" s="28">
        <f t="shared" si="6"/>
        <v>5865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0</v>
      </c>
      <c r="Q25" s="28">
        <f t="shared" si="6"/>
        <v>0</v>
      </c>
      <c r="R25" s="28">
        <f t="shared" si="6"/>
        <v>0</v>
      </c>
      <c r="S25" s="28">
        <f t="shared" si="6"/>
        <v>0</v>
      </c>
      <c r="T25" s="28">
        <f t="shared" si="6"/>
        <v>0</v>
      </c>
      <c r="U25" s="28">
        <f t="shared" si="6"/>
        <v>0</v>
      </c>
    </row>
    <row r="26" spans="1:21" s="10" customFormat="1" ht="24" customHeight="1">
      <c r="A26" s="13" t="s">
        <v>17</v>
      </c>
      <c r="B26" s="14" t="s">
        <v>11</v>
      </c>
      <c r="C26" s="22">
        <f>D26</f>
        <v>78530</v>
      </c>
      <c r="D26" s="43">
        <f t="shared" si="3"/>
        <v>78530</v>
      </c>
      <c r="E26" s="51">
        <v>7850</v>
      </c>
      <c r="F26" s="51">
        <v>4028</v>
      </c>
      <c r="G26" s="51">
        <v>2241</v>
      </c>
      <c r="H26" s="51">
        <v>2387</v>
      </c>
      <c r="I26" s="51">
        <v>2604</v>
      </c>
      <c r="J26" s="43">
        <v>54405</v>
      </c>
      <c r="K26" s="51">
        <v>5015</v>
      </c>
      <c r="L26" s="51"/>
      <c r="M26" s="51"/>
      <c r="N26" s="51"/>
      <c r="O26" s="51"/>
      <c r="P26" s="51"/>
      <c r="Q26" s="51"/>
      <c r="R26" s="51"/>
      <c r="S26" s="51"/>
      <c r="T26" s="51"/>
      <c r="U26" s="25"/>
    </row>
    <row r="27" spans="1:21" s="10" customFormat="1" ht="24" customHeight="1">
      <c r="A27" s="13" t="s">
        <v>18</v>
      </c>
      <c r="B27" s="14" t="s">
        <v>12</v>
      </c>
      <c r="C27" s="22">
        <f>D27</f>
        <v>2800</v>
      </c>
      <c r="D27" s="25">
        <f t="shared" si="3"/>
        <v>2800</v>
      </c>
      <c r="E27" s="51">
        <v>150</v>
      </c>
      <c r="F27" s="51">
        <v>300</v>
      </c>
      <c r="G27" s="51"/>
      <c r="H27" s="51"/>
      <c r="I27" s="51">
        <v>0</v>
      </c>
      <c r="J27" s="43">
        <v>1500</v>
      </c>
      <c r="K27" s="51">
        <v>850</v>
      </c>
      <c r="L27" s="51"/>
      <c r="M27" s="51"/>
      <c r="N27" s="51"/>
      <c r="O27" s="51"/>
      <c r="P27" s="51"/>
      <c r="Q27" s="51"/>
      <c r="R27" s="51"/>
      <c r="S27" s="51"/>
      <c r="T27" s="51"/>
      <c r="U27" s="25"/>
    </row>
    <row r="28" spans="1:21" s="20" customFormat="1" ht="24" customHeight="1">
      <c r="A28" s="18">
        <v>2</v>
      </c>
      <c r="B28" s="19" t="s">
        <v>47</v>
      </c>
      <c r="C28" s="28">
        <f>C29+C30</f>
        <v>27155</v>
      </c>
      <c r="D28" s="26">
        <f t="shared" si="3"/>
        <v>27155</v>
      </c>
      <c r="E28" s="28">
        <f aca="true" t="shared" si="7" ref="E28:U28">E29+E30</f>
        <v>0</v>
      </c>
      <c r="F28" s="28">
        <f t="shared" si="7"/>
        <v>0</v>
      </c>
      <c r="G28" s="28">
        <f t="shared" si="7"/>
        <v>0</v>
      </c>
      <c r="H28" s="28">
        <f t="shared" si="7"/>
        <v>0</v>
      </c>
      <c r="I28" s="28">
        <f t="shared" si="7"/>
        <v>3000</v>
      </c>
      <c r="J28" s="28">
        <f t="shared" si="7"/>
        <v>0</v>
      </c>
      <c r="K28" s="28">
        <f t="shared" si="7"/>
        <v>0</v>
      </c>
      <c r="L28" s="28">
        <f t="shared" si="7"/>
        <v>2777</v>
      </c>
      <c r="M28" s="28">
        <f t="shared" si="7"/>
        <v>620</v>
      </c>
      <c r="N28" s="28">
        <f t="shared" si="7"/>
        <v>7342</v>
      </c>
      <c r="O28" s="28">
        <f t="shared" si="7"/>
        <v>691</v>
      </c>
      <c r="P28" s="28">
        <f t="shared" si="7"/>
        <v>826</v>
      </c>
      <c r="Q28" s="28">
        <f t="shared" si="7"/>
        <v>651</v>
      </c>
      <c r="R28" s="28">
        <f t="shared" si="7"/>
        <v>2787</v>
      </c>
      <c r="S28" s="28">
        <f t="shared" si="7"/>
        <v>2446</v>
      </c>
      <c r="T28" s="28">
        <f t="shared" si="7"/>
        <v>5203</v>
      </c>
      <c r="U28" s="28">
        <f t="shared" si="7"/>
        <v>812</v>
      </c>
    </row>
    <row r="29" spans="1:21" s="40" customFormat="1" ht="24" customHeight="1">
      <c r="A29" s="49" t="s">
        <v>19</v>
      </c>
      <c r="B29" s="65" t="s">
        <v>11</v>
      </c>
      <c r="C29" s="66">
        <f>D29</f>
        <v>21909</v>
      </c>
      <c r="D29" s="51">
        <f t="shared" si="3"/>
        <v>21909</v>
      </c>
      <c r="E29" s="51"/>
      <c r="F29" s="51"/>
      <c r="G29" s="51"/>
      <c r="H29" s="51"/>
      <c r="I29" s="51"/>
      <c r="J29" s="43"/>
      <c r="K29" s="51"/>
      <c r="L29" s="51">
        <v>2777</v>
      </c>
      <c r="M29" s="51">
        <v>620</v>
      </c>
      <c r="N29" s="51">
        <v>7042</v>
      </c>
      <c r="O29" s="51">
        <v>691</v>
      </c>
      <c r="P29" s="51">
        <v>826</v>
      </c>
      <c r="Q29" s="51">
        <v>651</v>
      </c>
      <c r="R29" s="51">
        <v>1291</v>
      </c>
      <c r="S29" s="51">
        <v>2096</v>
      </c>
      <c r="T29" s="51">
        <v>5103</v>
      </c>
      <c r="U29" s="51">
        <v>812</v>
      </c>
    </row>
    <row r="30" spans="1:21" s="20" customFormat="1" ht="24" customHeight="1">
      <c r="A30" s="67" t="s">
        <v>20</v>
      </c>
      <c r="B30" s="68" t="s">
        <v>12</v>
      </c>
      <c r="C30" s="66">
        <f>D30</f>
        <v>5246</v>
      </c>
      <c r="D30" s="43">
        <f t="shared" si="3"/>
        <v>5246</v>
      </c>
      <c r="E30" s="43"/>
      <c r="F30" s="43"/>
      <c r="G30" s="43"/>
      <c r="H30" s="43"/>
      <c r="I30" s="43">
        <v>3000</v>
      </c>
      <c r="J30" s="43"/>
      <c r="K30" s="43"/>
      <c r="L30" s="43"/>
      <c r="M30" s="43"/>
      <c r="N30" s="43">
        <v>300</v>
      </c>
      <c r="O30" s="43"/>
      <c r="P30" s="43"/>
      <c r="Q30" s="43"/>
      <c r="R30" s="43">
        <v>1496</v>
      </c>
      <c r="S30" s="43">
        <v>350</v>
      </c>
      <c r="T30" s="43">
        <v>100</v>
      </c>
      <c r="U30" s="43"/>
    </row>
    <row r="31" spans="1:21" s="44" customFormat="1" ht="21" customHeight="1">
      <c r="A31" s="41">
        <v>3</v>
      </c>
      <c r="B31" s="42" t="s">
        <v>52</v>
      </c>
      <c r="C31" s="26">
        <f>C32+C33+C34</f>
        <v>17673</v>
      </c>
      <c r="D31" s="26">
        <f t="shared" si="3"/>
        <v>17673</v>
      </c>
      <c r="E31" s="39">
        <f>E32+E33+E34</f>
        <v>8155</v>
      </c>
      <c r="F31" s="39">
        <f aca="true" t="shared" si="8" ref="F31:U31">F32+F33+F34</f>
        <v>0</v>
      </c>
      <c r="G31" s="39">
        <f t="shared" si="8"/>
        <v>0</v>
      </c>
      <c r="H31" s="39">
        <f t="shared" si="8"/>
        <v>5118</v>
      </c>
      <c r="I31" s="39">
        <f t="shared" si="8"/>
        <v>0</v>
      </c>
      <c r="J31" s="28">
        <f t="shared" si="8"/>
        <v>0</v>
      </c>
      <c r="K31" s="39">
        <f t="shared" si="8"/>
        <v>0</v>
      </c>
      <c r="L31" s="39">
        <f t="shared" si="8"/>
        <v>200</v>
      </c>
      <c r="M31" s="39">
        <f t="shared" si="8"/>
        <v>4200</v>
      </c>
      <c r="N31" s="39">
        <f t="shared" si="8"/>
        <v>0</v>
      </c>
      <c r="O31" s="39">
        <f t="shared" si="8"/>
        <v>0</v>
      </c>
      <c r="P31" s="39">
        <f t="shared" si="8"/>
        <v>0</v>
      </c>
      <c r="Q31" s="39">
        <f t="shared" si="8"/>
        <v>0</v>
      </c>
      <c r="R31" s="39">
        <f t="shared" si="8"/>
        <v>0</v>
      </c>
      <c r="S31" s="39">
        <f t="shared" si="8"/>
        <v>0</v>
      </c>
      <c r="T31" s="39">
        <f t="shared" si="8"/>
        <v>0</v>
      </c>
      <c r="U31" s="26">
        <f t="shared" si="8"/>
        <v>0</v>
      </c>
    </row>
    <row r="32" spans="1:21" s="32" customFormat="1" ht="21" customHeight="1">
      <c r="A32" s="34" t="s">
        <v>53</v>
      </c>
      <c r="B32" s="35" t="s">
        <v>56</v>
      </c>
      <c r="C32" s="29">
        <f>D32</f>
        <v>618</v>
      </c>
      <c r="D32" s="29">
        <f t="shared" si="3"/>
        <v>618</v>
      </c>
      <c r="E32" s="52">
        <v>55</v>
      </c>
      <c r="F32" s="52"/>
      <c r="G32" s="52"/>
      <c r="H32" s="43">
        <v>563</v>
      </c>
      <c r="I32" s="58"/>
      <c r="J32" s="63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36"/>
    </row>
    <row r="33" spans="1:21" s="32" customFormat="1" ht="21" customHeight="1">
      <c r="A33" s="34" t="s">
        <v>54</v>
      </c>
      <c r="B33" s="35" t="s">
        <v>57</v>
      </c>
      <c r="C33" s="29">
        <f>D33</f>
        <v>55</v>
      </c>
      <c r="D33" s="29">
        <f t="shared" si="3"/>
        <v>55</v>
      </c>
      <c r="E33" s="52"/>
      <c r="F33" s="52"/>
      <c r="G33" s="52"/>
      <c r="H33" s="43">
        <v>55</v>
      </c>
      <c r="I33" s="58"/>
      <c r="J33" s="63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36"/>
    </row>
    <row r="34" spans="1:21" s="32" customFormat="1" ht="21" customHeight="1">
      <c r="A34" s="34" t="s">
        <v>55</v>
      </c>
      <c r="B34" s="35" t="s">
        <v>58</v>
      </c>
      <c r="C34" s="29">
        <f>D34</f>
        <v>17000</v>
      </c>
      <c r="D34" s="29">
        <f t="shared" si="3"/>
        <v>17000</v>
      </c>
      <c r="E34" s="43">
        <v>8100</v>
      </c>
      <c r="F34" s="52"/>
      <c r="G34" s="52"/>
      <c r="H34" s="43">
        <v>4500</v>
      </c>
      <c r="I34" s="58"/>
      <c r="J34" s="63"/>
      <c r="K34" s="58"/>
      <c r="L34" s="43">
        <v>200</v>
      </c>
      <c r="M34" s="43">
        <v>4200</v>
      </c>
      <c r="N34" s="58"/>
      <c r="O34" s="58"/>
      <c r="P34" s="58"/>
      <c r="Q34" s="58"/>
      <c r="R34" s="58"/>
      <c r="S34" s="58"/>
      <c r="T34" s="58"/>
      <c r="U34" s="36"/>
    </row>
    <row r="35" ht="15.75" customHeight="1">
      <c r="A35" s="33"/>
    </row>
  </sheetData>
  <sheetProtection formatCells="0" formatColumns="0" formatRows="0" insertColumns="0" insertRows="0" insertHyperlinks="0" deleteColumns="0" deleteRows="0" sort="0" autoFilter="0" pivotTables="0"/>
  <mergeCells count="28">
    <mergeCell ref="E9:F9"/>
    <mergeCell ref="E3:F3"/>
    <mergeCell ref="A4:B4"/>
    <mergeCell ref="A8:F8"/>
    <mergeCell ref="A5:U5"/>
    <mergeCell ref="A6:U6"/>
    <mergeCell ref="A7:U7"/>
    <mergeCell ref="C10:C11"/>
    <mergeCell ref="A10:A11"/>
    <mergeCell ref="E10:E11"/>
    <mergeCell ref="F10:F11"/>
    <mergeCell ref="B10:B11"/>
    <mergeCell ref="D10:D11"/>
    <mergeCell ref="G10:G11"/>
    <mergeCell ref="H10:H11"/>
    <mergeCell ref="I10:I11"/>
    <mergeCell ref="J10:J11"/>
    <mergeCell ref="K10:K11"/>
    <mergeCell ref="L10:L11"/>
    <mergeCell ref="T10:T11"/>
    <mergeCell ref="U10:U11"/>
    <mergeCell ref="M10:M11"/>
    <mergeCell ref="N10:N11"/>
    <mergeCell ref="O10:O11"/>
    <mergeCell ref="P10:P11"/>
    <mergeCell ref="Q10:Q11"/>
    <mergeCell ref="R10:R11"/>
    <mergeCell ref="S10:S11"/>
  </mergeCells>
  <printOptions/>
  <pageMargins left="0.511811023622047" right="0.31496062992126" top="0.748031496062992" bottom="0.748031496062992" header="0.31496062992126" footer="0.3149606299212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DELL</cp:lastModifiedBy>
  <cp:lastPrinted>2022-09-04T15:21:15Z</cp:lastPrinted>
  <dcterms:created xsi:type="dcterms:W3CDTF">2016-10-14T13:52:32Z</dcterms:created>
  <dcterms:modified xsi:type="dcterms:W3CDTF">2024-01-02T01:32:45Z</dcterms:modified>
  <cp:category/>
  <cp:version/>
  <cp:contentType/>
  <cp:contentStatus/>
</cp:coreProperties>
</file>